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E54" i="1"/>
  <c r="E65" i="1" s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F65" i="1" s="1"/>
  <c r="E45" i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A4" i="1"/>
  <c r="A2" i="1"/>
  <c r="G65" i="1" l="1"/>
  <c r="G41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<sst xmlns="http://schemas.openxmlformats.org/spreadsheetml/2006/main" count="73" uniqueCount="73">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</sst>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="60" zoomScaleNormal="100" workbookViewId="0">
      <selection activeCell="C87" sqref="C87"/>
    </sheetView>
  </sheetViews>
  <sheetFormatPr baseColWidth="10" defaultRowHeight="14.4" x14ac:dyDescent="0.3"/>
  <cols>
    <col min="1" max="1" width="78.77734375" bestFit="1" customWidth="1"/>
    <col min="2" max="2" width="14.88671875" bestFit="1" customWidth="1"/>
    <col min="3" max="3" width="11.44140625" bestFit="1" customWidth="1"/>
    <col min="4" max="6" width="14.88671875" bestFit="1" customWidth="1"/>
    <col min="7" max="7" width="15.5546875" bestFit="1" customWidth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tr">
        <f>ENTE_PUBLICO_A</f>
        <v>MUNICIPIO DE SILAO DE LA VICTORIA, Gobierno del Estado de Guanajuato (a)</v>
      </c>
      <c r="B2" s="3"/>
      <c r="C2" s="3"/>
      <c r="D2" s="3"/>
      <c r="E2" s="3"/>
      <c r="F2" s="3"/>
      <c r="G2" s="4"/>
    </row>
    <row r="3" spans="1:7" x14ac:dyDescent="0.3">
      <c r="A3" s="5" t="s">
        <v>1</v>
      </c>
      <c r="B3" s="6"/>
      <c r="C3" s="6"/>
      <c r="D3" s="6"/>
      <c r="E3" s="6"/>
      <c r="F3" s="6"/>
      <c r="G3" s="7"/>
    </row>
    <row r="4" spans="1:7" x14ac:dyDescent="0.3">
      <c r="A4" s="8" t="str">
        <f>TRIMESTRE</f>
        <v>Del 1 de enero al 30 de marzo de 2021 (b)</v>
      </c>
      <c r="B4" s="9"/>
      <c r="C4" s="9"/>
      <c r="D4" s="9"/>
      <c r="E4" s="9"/>
      <c r="F4" s="9"/>
      <c r="G4" s="10"/>
    </row>
    <row r="5" spans="1:7" x14ac:dyDescent="0.3">
      <c r="A5" s="11" t="s">
        <v>2</v>
      </c>
      <c r="B5" s="12"/>
      <c r="C5" s="12"/>
      <c r="D5" s="12"/>
      <c r="E5" s="12"/>
      <c r="F5" s="12"/>
      <c r="G5" s="13"/>
    </row>
    <row r="6" spans="1:7" x14ac:dyDescent="0.3">
      <c r="A6" s="14" t="s">
        <v>3</v>
      </c>
      <c r="B6" s="15" t="s">
        <v>4</v>
      </c>
      <c r="C6" s="15"/>
      <c r="D6" s="15"/>
      <c r="E6" s="15"/>
      <c r="F6" s="15"/>
      <c r="G6" s="15" t="s">
        <v>5</v>
      </c>
    </row>
    <row r="7" spans="1:7" ht="57.6" x14ac:dyDescent="0.3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5"/>
    </row>
    <row r="8" spans="1:7" x14ac:dyDescent="0.3">
      <c r="A8" s="19" t="s">
        <v>11</v>
      </c>
      <c r="B8" s="20"/>
      <c r="C8" s="20"/>
      <c r="D8" s="20"/>
      <c r="E8" s="20"/>
      <c r="F8" s="20"/>
      <c r="G8" s="20"/>
    </row>
    <row r="9" spans="1:7" x14ac:dyDescent="0.3">
      <c r="A9" s="21" t="s">
        <v>12</v>
      </c>
      <c r="B9" s="22">
        <v>139111605.16</v>
      </c>
      <c r="C9" s="22">
        <v>0</v>
      </c>
      <c r="D9" s="22">
        <v>139111605.16</v>
      </c>
      <c r="E9" s="22">
        <v>87035362.120000005</v>
      </c>
      <c r="F9" s="22">
        <v>85891480.859999999</v>
      </c>
      <c r="G9" s="22">
        <f>F9-B9</f>
        <v>-53220124.299999997</v>
      </c>
    </row>
    <row r="10" spans="1:7" x14ac:dyDescent="0.3">
      <c r="A10" s="21" t="s">
        <v>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F10-B10</f>
        <v>0</v>
      </c>
    </row>
    <row r="11" spans="1:7" x14ac:dyDescent="0.3">
      <c r="A11" s="21" t="s">
        <v>14</v>
      </c>
      <c r="B11" s="22">
        <v>37894.449999999997</v>
      </c>
      <c r="C11" s="22">
        <v>0</v>
      </c>
      <c r="D11" s="22">
        <v>37894.449999999997</v>
      </c>
      <c r="E11" s="22">
        <v>0</v>
      </c>
      <c r="F11" s="22">
        <v>0</v>
      </c>
      <c r="G11" s="22">
        <f t="shared" si="0"/>
        <v>-37894.449999999997</v>
      </c>
    </row>
    <row r="12" spans="1:7" x14ac:dyDescent="0.3">
      <c r="A12" s="21" t="s">
        <v>15</v>
      </c>
      <c r="B12" s="22">
        <v>25820266.77</v>
      </c>
      <c r="C12" s="22">
        <v>0</v>
      </c>
      <c r="D12" s="22">
        <v>25820266.77</v>
      </c>
      <c r="E12" s="22">
        <v>5375891.3099999996</v>
      </c>
      <c r="F12" s="22">
        <v>5293024.2</v>
      </c>
      <c r="G12" s="22">
        <f t="shared" si="0"/>
        <v>-20527242.57</v>
      </c>
    </row>
    <row r="13" spans="1:7" x14ac:dyDescent="0.3">
      <c r="A13" s="21" t="s">
        <v>16</v>
      </c>
      <c r="B13" s="22">
        <v>4799742.55</v>
      </c>
      <c r="C13" s="22">
        <v>0</v>
      </c>
      <c r="D13" s="22">
        <v>4799742.55</v>
      </c>
      <c r="E13" s="22">
        <v>858823.05</v>
      </c>
      <c r="F13" s="22">
        <v>850759.92</v>
      </c>
      <c r="G13" s="22">
        <f t="shared" si="0"/>
        <v>-3948982.63</v>
      </c>
    </row>
    <row r="14" spans="1:7" x14ac:dyDescent="0.3">
      <c r="A14" s="21" t="s">
        <v>17</v>
      </c>
      <c r="B14" s="22">
        <v>7021760.8300000001</v>
      </c>
      <c r="C14" s="22">
        <v>0</v>
      </c>
      <c r="D14" s="22">
        <v>7021760.8300000001</v>
      </c>
      <c r="E14" s="22">
        <v>1591651.84</v>
      </c>
      <c r="F14" s="22">
        <v>1535719.04</v>
      </c>
      <c r="G14" s="22">
        <f t="shared" si="0"/>
        <v>-5486041.79</v>
      </c>
    </row>
    <row r="15" spans="1:7" x14ac:dyDescent="0.3">
      <c r="A15" s="21" t="s">
        <v>18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3">
      <c r="A16" s="23" t="s">
        <v>19</v>
      </c>
      <c r="B16" s="24">
        <f>SUM(B17:B27)</f>
        <v>215123426.24000001</v>
      </c>
      <c r="C16" s="24">
        <f t="shared" ref="C16:F16" si="1">SUM(C17:C27)</f>
        <v>0</v>
      </c>
      <c r="D16" s="24">
        <f t="shared" si="1"/>
        <v>215123426.24000001</v>
      </c>
      <c r="E16" s="24">
        <f t="shared" si="1"/>
        <v>61736194.189999998</v>
      </c>
      <c r="F16" s="24">
        <f t="shared" si="1"/>
        <v>61736194.189999998</v>
      </c>
      <c r="G16" s="24">
        <f>SUM(G17:G27)</f>
        <v>-153387232.05000001</v>
      </c>
    </row>
    <row r="17" spans="1:7" x14ac:dyDescent="0.3">
      <c r="A17" s="25" t="s">
        <v>20</v>
      </c>
      <c r="B17" s="22">
        <v>148165983.90000001</v>
      </c>
      <c r="C17" s="22">
        <v>0</v>
      </c>
      <c r="D17" s="22">
        <v>148165983.90000001</v>
      </c>
      <c r="E17" s="22">
        <v>40868804.659999996</v>
      </c>
      <c r="F17" s="22">
        <v>40868804.659999996</v>
      </c>
      <c r="G17" s="22">
        <f t="shared" ref="G17:G27" si="2">F17-B17</f>
        <v>-107297179.24000001</v>
      </c>
    </row>
    <row r="18" spans="1:7" x14ac:dyDescent="0.3">
      <c r="A18" s="25" t="s">
        <v>21</v>
      </c>
      <c r="B18" s="22">
        <v>24771091.77</v>
      </c>
      <c r="C18" s="22">
        <v>0</v>
      </c>
      <c r="D18" s="22">
        <v>24771091.77</v>
      </c>
      <c r="E18" s="22">
        <v>10803986.34</v>
      </c>
      <c r="F18" s="22">
        <v>10803986.34</v>
      </c>
      <c r="G18" s="22">
        <f t="shared" si="2"/>
        <v>-13967105.43</v>
      </c>
    </row>
    <row r="19" spans="1:7" x14ac:dyDescent="0.3">
      <c r="A19" s="25" t="s">
        <v>22</v>
      </c>
      <c r="B19" s="22">
        <v>11133378.050000001</v>
      </c>
      <c r="C19" s="22">
        <v>0</v>
      </c>
      <c r="D19" s="22">
        <v>11133378.050000001</v>
      </c>
      <c r="E19" s="22">
        <v>2527513.73</v>
      </c>
      <c r="F19" s="22">
        <v>2527513.73</v>
      </c>
      <c r="G19" s="22">
        <f t="shared" si="2"/>
        <v>-8605864.3200000003</v>
      </c>
    </row>
    <row r="20" spans="1:7" x14ac:dyDescent="0.3">
      <c r="A20" s="25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x14ac:dyDescent="0.3">
      <c r="A21" s="25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x14ac:dyDescent="0.3">
      <c r="A22" s="25" t="s">
        <v>25</v>
      </c>
      <c r="B22" s="22">
        <v>2713728.6</v>
      </c>
      <c r="C22" s="22">
        <v>0</v>
      </c>
      <c r="D22" s="22">
        <v>2713728.6</v>
      </c>
      <c r="E22" s="22">
        <v>820428.87</v>
      </c>
      <c r="F22" s="22">
        <v>820428.87</v>
      </c>
      <c r="G22" s="22">
        <f t="shared" si="2"/>
        <v>-1893299.73</v>
      </c>
    </row>
    <row r="23" spans="1:7" x14ac:dyDescent="0.3">
      <c r="A23" s="25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x14ac:dyDescent="0.3">
      <c r="A24" s="25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x14ac:dyDescent="0.3">
      <c r="A25" s="25" t="s">
        <v>28</v>
      </c>
      <c r="B25" s="22">
        <v>6390851.7599999998</v>
      </c>
      <c r="C25" s="22">
        <v>0</v>
      </c>
      <c r="D25" s="22">
        <v>6390851.7599999998</v>
      </c>
      <c r="E25" s="22">
        <v>1000000.59</v>
      </c>
      <c r="F25" s="22">
        <v>1000000.59</v>
      </c>
      <c r="G25" s="22">
        <f t="shared" si="2"/>
        <v>-5390851.1699999999</v>
      </c>
    </row>
    <row r="26" spans="1:7" x14ac:dyDescent="0.3">
      <c r="A26" s="25" t="s">
        <v>29</v>
      </c>
      <c r="B26" s="22">
        <v>21948392.16</v>
      </c>
      <c r="C26" s="22">
        <v>0</v>
      </c>
      <c r="D26" s="22">
        <v>21948392.16</v>
      </c>
      <c r="E26" s="22">
        <v>5715460</v>
      </c>
      <c r="F26" s="22">
        <v>5715460</v>
      </c>
      <c r="G26" s="22">
        <f t="shared" si="2"/>
        <v>-16232932.16</v>
      </c>
    </row>
    <row r="27" spans="1:7" x14ac:dyDescent="0.3">
      <c r="A27" s="25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x14ac:dyDescent="0.3">
      <c r="A28" s="21" t="s">
        <v>31</v>
      </c>
      <c r="B28" s="24">
        <f>SUM(B29:B33)</f>
        <v>3917440.8600000003</v>
      </c>
      <c r="C28" s="24">
        <f t="shared" ref="C28:G28" si="3">SUM(C29:C33)</f>
        <v>0</v>
      </c>
      <c r="D28" s="24">
        <f t="shared" si="3"/>
        <v>3917440.8600000003</v>
      </c>
      <c r="E28" s="24">
        <f t="shared" si="3"/>
        <v>1080647.6900000002</v>
      </c>
      <c r="F28" s="24">
        <f t="shared" si="3"/>
        <v>1080647.6900000002</v>
      </c>
      <c r="G28" s="24">
        <f t="shared" si="3"/>
        <v>-2836793.17</v>
      </c>
    </row>
    <row r="29" spans="1:7" x14ac:dyDescent="0.3">
      <c r="A29" s="25" t="s">
        <v>32</v>
      </c>
      <c r="B29" s="22">
        <v>13580.24</v>
      </c>
      <c r="C29" s="22">
        <v>0</v>
      </c>
      <c r="D29" s="22">
        <v>13580.24</v>
      </c>
      <c r="E29" s="22">
        <v>11829.43</v>
      </c>
      <c r="F29" s="22">
        <v>11829.43</v>
      </c>
      <c r="G29" s="22">
        <f t="shared" ref="G29:G34" si="4">F29-B29</f>
        <v>-1750.8099999999995</v>
      </c>
    </row>
    <row r="30" spans="1:7" x14ac:dyDescent="0.3">
      <c r="A30" s="25" t="s">
        <v>33</v>
      </c>
      <c r="B30" s="22">
        <v>479528.96000000002</v>
      </c>
      <c r="C30" s="22">
        <v>0</v>
      </c>
      <c r="D30" s="22">
        <v>479528.96000000002</v>
      </c>
      <c r="E30" s="22">
        <v>135578.31</v>
      </c>
      <c r="F30" s="22">
        <v>135578.31</v>
      </c>
      <c r="G30" s="22">
        <f t="shared" si="4"/>
        <v>-343950.65</v>
      </c>
    </row>
    <row r="31" spans="1:7" x14ac:dyDescent="0.3">
      <c r="A31" s="25" t="s">
        <v>34</v>
      </c>
      <c r="B31" s="22">
        <v>2592108.86</v>
      </c>
      <c r="C31" s="22">
        <v>0</v>
      </c>
      <c r="D31" s="22">
        <v>2592108.86</v>
      </c>
      <c r="E31" s="22">
        <v>610678.78</v>
      </c>
      <c r="F31" s="22">
        <v>610678.78</v>
      </c>
      <c r="G31" s="22">
        <f t="shared" si="4"/>
        <v>-1981430.0799999998</v>
      </c>
    </row>
    <row r="32" spans="1:7" x14ac:dyDescent="0.3">
      <c r="A32" s="25" t="s">
        <v>35</v>
      </c>
      <c r="B32" s="22">
        <v>0</v>
      </c>
      <c r="C32" s="22">
        <v>0</v>
      </c>
      <c r="D32" s="22">
        <v>0</v>
      </c>
      <c r="E32" s="22">
        <v>236349.57</v>
      </c>
      <c r="F32" s="22">
        <v>236349.57</v>
      </c>
      <c r="G32" s="22">
        <f t="shared" si="4"/>
        <v>236349.57</v>
      </c>
    </row>
    <row r="33" spans="1:7" x14ac:dyDescent="0.3">
      <c r="A33" s="25" t="s">
        <v>36</v>
      </c>
      <c r="B33" s="22">
        <v>832222.8</v>
      </c>
      <c r="C33" s="22">
        <v>0</v>
      </c>
      <c r="D33" s="22">
        <v>832222.8</v>
      </c>
      <c r="E33" s="22">
        <v>86211.6</v>
      </c>
      <c r="F33" s="22">
        <v>86211.6</v>
      </c>
      <c r="G33" s="22">
        <f t="shared" si="4"/>
        <v>-746011.20000000007</v>
      </c>
    </row>
    <row r="34" spans="1:7" x14ac:dyDescent="0.3">
      <c r="A34" s="21" t="s">
        <v>37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4"/>
        <v>0</v>
      </c>
    </row>
    <row r="35" spans="1:7" x14ac:dyDescent="0.3">
      <c r="A35" s="21" t="s">
        <v>38</v>
      </c>
      <c r="B35" s="24">
        <f>B36</f>
        <v>0</v>
      </c>
      <c r="C35" s="24">
        <f t="shared" ref="C35:F35" si="5">C36</f>
        <v>0</v>
      </c>
      <c r="D35" s="24">
        <f t="shared" si="5"/>
        <v>0</v>
      </c>
      <c r="E35" s="24">
        <f t="shared" si="5"/>
        <v>285840</v>
      </c>
      <c r="F35" s="24">
        <f t="shared" si="5"/>
        <v>285840</v>
      </c>
      <c r="G35" s="24">
        <f>G36</f>
        <v>285840</v>
      </c>
    </row>
    <row r="36" spans="1:7" x14ac:dyDescent="0.3">
      <c r="A36" s="25" t="s">
        <v>39</v>
      </c>
      <c r="B36" s="22">
        <v>0</v>
      </c>
      <c r="C36" s="22">
        <v>0</v>
      </c>
      <c r="D36" s="22">
        <v>0</v>
      </c>
      <c r="E36" s="22">
        <v>285840</v>
      </c>
      <c r="F36" s="22">
        <v>285840</v>
      </c>
      <c r="G36" s="22">
        <f t="shared" ref="G36" si="6">F36-B36</f>
        <v>285840</v>
      </c>
    </row>
    <row r="37" spans="1:7" x14ac:dyDescent="0.3">
      <c r="A37" s="21" t="s">
        <v>40</v>
      </c>
      <c r="B37" s="24">
        <f>B38+B39</f>
        <v>0</v>
      </c>
      <c r="C37" s="24">
        <f t="shared" ref="C37:G37" si="7">C38+C39</f>
        <v>0</v>
      </c>
      <c r="D37" s="24">
        <f t="shared" si="7"/>
        <v>0</v>
      </c>
      <c r="E37" s="24">
        <f t="shared" si="7"/>
        <v>0</v>
      </c>
      <c r="F37" s="24">
        <f t="shared" si="7"/>
        <v>0</v>
      </c>
      <c r="G37" s="24">
        <f t="shared" si="7"/>
        <v>0</v>
      </c>
    </row>
    <row r="38" spans="1:7" x14ac:dyDescent="0.3">
      <c r="A38" s="25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 t="shared" ref="G38:G39" si="8">F38-B38</f>
        <v>0</v>
      </c>
    </row>
    <row r="39" spans="1:7" x14ac:dyDescent="0.3">
      <c r="A39" s="25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 t="shared" si="8"/>
        <v>0</v>
      </c>
    </row>
    <row r="40" spans="1:7" x14ac:dyDescent="0.3">
      <c r="A40" s="26"/>
      <c r="B40" s="27"/>
      <c r="C40" s="27"/>
      <c r="D40" s="27"/>
      <c r="E40" s="27"/>
      <c r="F40" s="27"/>
      <c r="G40" s="27"/>
    </row>
    <row r="41" spans="1:7" x14ac:dyDescent="0.3">
      <c r="A41" s="28" t="s">
        <v>43</v>
      </c>
      <c r="B41" s="24">
        <f>SUM(B9,B10,B11,B12,B13,B14,B15,B16,B28,B34,B35,B37)</f>
        <v>395832136.86000001</v>
      </c>
      <c r="C41" s="24">
        <f t="shared" ref="C41:E41" si="9">SUM(C9,C10,C11,C12,C13,C14,C15,C16,C28,C34,C35,C37)</f>
        <v>0</v>
      </c>
      <c r="D41" s="24">
        <f t="shared" si="9"/>
        <v>395832136.86000001</v>
      </c>
      <c r="E41" s="24">
        <f t="shared" si="9"/>
        <v>157964410.19999999</v>
      </c>
      <c r="F41" s="24">
        <f>SUM(F9,F10,F11,F12,F13,F14,F15,F16,F28,F34,F35,F37)</f>
        <v>156673665.90000001</v>
      </c>
      <c r="G41" s="24">
        <f>SUM(G9,G10,G11,G12,G13,G14,G15,G16,G28,G34,G35,G37)</f>
        <v>-239158470.96000001</v>
      </c>
    </row>
    <row r="42" spans="1:7" x14ac:dyDescent="0.3">
      <c r="A42" s="28" t="s">
        <v>44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3">
      <c r="A43" s="26"/>
      <c r="B43" s="26"/>
      <c r="C43" s="26"/>
      <c r="D43" s="26"/>
      <c r="E43" s="26"/>
      <c r="F43" s="26"/>
      <c r="G43" s="26"/>
    </row>
    <row r="44" spans="1:7" x14ac:dyDescent="0.3">
      <c r="A44" s="28" t="s">
        <v>45</v>
      </c>
      <c r="B44" s="26"/>
      <c r="C44" s="26"/>
      <c r="D44" s="26"/>
      <c r="E44" s="26"/>
      <c r="F44" s="26"/>
      <c r="G44" s="26"/>
    </row>
    <row r="45" spans="1:7" x14ac:dyDescent="0.3">
      <c r="A45" s="21" t="s">
        <v>46</v>
      </c>
      <c r="B45" s="24">
        <f>SUM(B46:B53)</f>
        <v>219068084.48000002</v>
      </c>
      <c r="C45" s="24">
        <f t="shared" ref="C45:G45" si="10">SUM(C46:C53)</f>
        <v>0</v>
      </c>
      <c r="D45" s="24">
        <f t="shared" si="10"/>
        <v>219068084.48000002</v>
      </c>
      <c r="E45" s="24">
        <f t="shared" si="10"/>
        <v>58479018</v>
      </c>
      <c r="F45" s="24">
        <f t="shared" si="10"/>
        <v>58479018</v>
      </c>
      <c r="G45" s="24">
        <f t="shared" si="10"/>
        <v>-160589066.48000002</v>
      </c>
    </row>
    <row r="46" spans="1:7" x14ac:dyDescent="0.3">
      <c r="A46" s="31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3" si="11">F46-B46</f>
        <v>0</v>
      </c>
    </row>
    <row r="47" spans="1:7" x14ac:dyDescent="0.3">
      <c r="A47" s="31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1"/>
        <v>0</v>
      </c>
    </row>
    <row r="48" spans="1:7" x14ac:dyDescent="0.3">
      <c r="A48" s="31" t="s">
        <v>49</v>
      </c>
      <c r="B48" s="22">
        <v>86289670.170000002</v>
      </c>
      <c r="C48" s="22">
        <v>0</v>
      </c>
      <c r="D48" s="22">
        <v>86289670.170000002</v>
      </c>
      <c r="E48" s="22">
        <v>25391460</v>
      </c>
      <c r="F48" s="22">
        <v>25391460</v>
      </c>
      <c r="G48" s="22">
        <f t="shared" si="11"/>
        <v>-60898210.170000002</v>
      </c>
    </row>
    <row r="49" spans="1:7" ht="28.8" x14ac:dyDescent="0.3">
      <c r="A49" s="31" t="s">
        <v>50</v>
      </c>
      <c r="B49" s="22">
        <v>132778414.31</v>
      </c>
      <c r="C49" s="22">
        <v>0</v>
      </c>
      <c r="D49" s="22">
        <v>132778414.31</v>
      </c>
      <c r="E49" s="22">
        <v>33087558</v>
      </c>
      <c r="F49" s="22">
        <v>33087558</v>
      </c>
      <c r="G49" s="22">
        <f t="shared" si="11"/>
        <v>-99690856.310000002</v>
      </c>
    </row>
    <row r="50" spans="1:7" x14ac:dyDescent="0.3">
      <c r="A50" s="31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1"/>
        <v>0</v>
      </c>
    </row>
    <row r="51" spans="1:7" x14ac:dyDescent="0.3">
      <c r="A51" s="31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1"/>
        <v>0</v>
      </c>
    </row>
    <row r="52" spans="1:7" ht="28.8" x14ac:dyDescent="0.3">
      <c r="A52" s="32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1"/>
        <v>0</v>
      </c>
    </row>
    <row r="53" spans="1:7" x14ac:dyDescent="0.3">
      <c r="A53" s="25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11"/>
        <v>0</v>
      </c>
    </row>
    <row r="54" spans="1:7" x14ac:dyDescent="0.3">
      <c r="A54" s="21" t="s">
        <v>55</v>
      </c>
      <c r="B54" s="24">
        <f>SUM(B55:B58)</f>
        <v>0</v>
      </c>
      <c r="C54" s="24">
        <f t="shared" ref="C54:G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2"/>
        <v>0</v>
      </c>
    </row>
    <row r="55" spans="1:7" x14ac:dyDescent="0.3">
      <c r="A55" s="32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58" si="13">F55-B55</f>
        <v>0</v>
      </c>
    </row>
    <row r="56" spans="1:7" x14ac:dyDescent="0.3">
      <c r="A56" s="31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3"/>
        <v>0</v>
      </c>
    </row>
    <row r="57" spans="1:7" x14ac:dyDescent="0.3">
      <c r="A57" s="31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3"/>
        <v>0</v>
      </c>
    </row>
    <row r="58" spans="1:7" x14ac:dyDescent="0.3">
      <c r="A58" s="32" t="s">
        <v>59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3"/>
        <v>0</v>
      </c>
    </row>
    <row r="59" spans="1:7" x14ac:dyDescent="0.3">
      <c r="A59" s="21" t="s">
        <v>60</v>
      </c>
      <c r="B59" s="24">
        <f>SUM(B60:B61)</f>
        <v>0</v>
      </c>
      <c r="C59" s="24">
        <f t="shared" ref="C59:G59" si="14">SUM(C60:C61)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4"/>
        <v>0</v>
      </c>
    </row>
    <row r="60" spans="1:7" ht="28.8" x14ac:dyDescent="0.3">
      <c r="A60" s="31" t="s">
        <v>61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ref="G60:G61" si="15">F60-B60</f>
        <v>0</v>
      </c>
    </row>
    <row r="61" spans="1:7" x14ac:dyDescent="0.3">
      <c r="A61" s="31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 t="shared" si="15"/>
        <v>0</v>
      </c>
    </row>
    <row r="62" spans="1:7" x14ac:dyDescent="0.3">
      <c r="A62" s="21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>F62-B62</f>
        <v>0</v>
      </c>
    </row>
    <row r="63" spans="1:7" x14ac:dyDescent="0.3">
      <c r="A63" s="21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>F63-B63</f>
        <v>0</v>
      </c>
    </row>
    <row r="64" spans="1:7" x14ac:dyDescent="0.3">
      <c r="A64" s="26"/>
      <c r="B64" s="26"/>
      <c r="C64" s="26"/>
      <c r="D64" s="26"/>
      <c r="E64" s="26"/>
      <c r="F64" s="26"/>
      <c r="G64" s="26"/>
    </row>
    <row r="65" spans="1:7" x14ac:dyDescent="0.3">
      <c r="A65" s="28" t="s">
        <v>65</v>
      </c>
      <c r="B65" s="24">
        <f>B45+B54+B59+B62+B63</f>
        <v>219068084.48000002</v>
      </c>
      <c r="C65" s="24">
        <f t="shared" ref="C65:G65" si="16">C45+C54+C59+C62+C63</f>
        <v>0</v>
      </c>
      <c r="D65" s="24">
        <f t="shared" si="16"/>
        <v>219068084.48000002</v>
      </c>
      <c r="E65" s="24">
        <f t="shared" si="16"/>
        <v>58479018</v>
      </c>
      <c r="F65" s="24">
        <f t="shared" si="16"/>
        <v>58479018</v>
      </c>
      <c r="G65" s="24">
        <f t="shared" si="16"/>
        <v>-160589066.48000002</v>
      </c>
    </row>
    <row r="66" spans="1:7" x14ac:dyDescent="0.3">
      <c r="A66" s="26"/>
      <c r="B66" s="26"/>
      <c r="C66" s="26"/>
      <c r="D66" s="26"/>
      <c r="E66" s="26"/>
      <c r="F66" s="26"/>
      <c r="G66" s="26"/>
    </row>
    <row r="67" spans="1:7" x14ac:dyDescent="0.3">
      <c r="A67" s="28" t="s">
        <v>66</v>
      </c>
      <c r="B67" s="24">
        <f>B68</f>
        <v>0</v>
      </c>
      <c r="C67" s="24">
        <f t="shared" ref="C67:G67" si="17">C68</f>
        <v>0</v>
      </c>
      <c r="D67" s="24">
        <f t="shared" si="17"/>
        <v>0</v>
      </c>
      <c r="E67" s="24">
        <f t="shared" si="17"/>
        <v>0</v>
      </c>
      <c r="F67" s="24">
        <f t="shared" si="17"/>
        <v>0</v>
      </c>
      <c r="G67" s="24">
        <f t="shared" si="17"/>
        <v>0</v>
      </c>
    </row>
    <row r="68" spans="1:7" x14ac:dyDescent="0.3">
      <c r="A68" s="21" t="s">
        <v>67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ref="G68" si="18">F68-B68</f>
        <v>0</v>
      </c>
    </row>
    <row r="69" spans="1:7" x14ac:dyDescent="0.3">
      <c r="A69" s="26"/>
      <c r="B69" s="26"/>
      <c r="C69" s="26"/>
      <c r="D69" s="26"/>
      <c r="E69" s="26"/>
      <c r="F69" s="26"/>
      <c r="G69" s="26"/>
    </row>
    <row r="70" spans="1:7" x14ac:dyDescent="0.3">
      <c r="A70" s="28" t="s">
        <v>68</v>
      </c>
      <c r="B70" s="24">
        <f>B41+B65+B67</f>
        <v>614900221.34000003</v>
      </c>
      <c r="C70" s="24">
        <f t="shared" ref="C70:G70" si="19">C41+C65+C67</f>
        <v>0</v>
      </c>
      <c r="D70" s="24">
        <f t="shared" si="19"/>
        <v>614900221.34000003</v>
      </c>
      <c r="E70" s="24">
        <f t="shared" si="19"/>
        <v>216443428.19999999</v>
      </c>
      <c r="F70" s="24">
        <f t="shared" si="19"/>
        <v>215152683.90000001</v>
      </c>
      <c r="G70" s="24">
        <f t="shared" si="19"/>
        <v>-399747537.44000006</v>
      </c>
    </row>
    <row r="71" spans="1:7" x14ac:dyDescent="0.3">
      <c r="A71" s="26"/>
      <c r="B71" s="26"/>
      <c r="C71" s="26"/>
      <c r="D71" s="26"/>
      <c r="E71" s="26"/>
      <c r="F71" s="26"/>
      <c r="G71" s="26"/>
    </row>
    <row r="72" spans="1:7" x14ac:dyDescent="0.3">
      <c r="A72" s="28" t="s">
        <v>69</v>
      </c>
      <c r="B72" s="26"/>
      <c r="C72" s="26"/>
      <c r="D72" s="26"/>
      <c r="E72" s="26"/>
      <c r="F72" s="26"/>
      <c r="G72" s="26"/>
    </row>
    <row r="73" spans="1:7" ht="28.8" x14ac:dyDescent="0.3">
      <c r="A73" s="33" t="s">
        <v>70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 t="shared" ref="G73:G74" si="20">F73-B73</f>
        <v>0</v>
      </c>
    </row>
    <row r="74" spans="1:7" ht="28.8" x14ac:dyDescent="0.3">
      <c r="A74" s="33" t="s">
        <v>71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 t="shared" si="20"/>
        <v>0</v>
      </c>
    </row>
    <row r="75" spans="1:7" x14ac:dyDescent="0.3">
      <c r="A75" s="34" t="s">
        <v>72</v>
      </c>
      <c r="B75" s="24">
        <f>B73+B74</f>
        <v>0</v>
      </c>
      <c r="C75" s="24">
        <f t="shared" ref="C75:G75" si="21">C73+C74</f>
        <v>0</v>
      </c>
      <c r="D75" s="24">
        <f t="shared" si="21"/>
        <v>0</v>
      </c>
      <c r="E75" s="24">
        <f t="shared" si="21"/>
        <v>0</v>
      </c>
      <c r="F75" s="24">
        <f t="shared" si="21"/>
        <v>0</v>
      </c>
      <c r="G75" s="24">
        <f t="shared" si="21"/>
        <v>0</v>
      </c>
    </row>
    <row r="76" spans="1:7" x14ac:dyDescent="0.3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2" right="0.2" top="0.21" bottom="0.37" header="0.31496062992125984" footer="0.31496062992125984"/>
  <pageSetup scale="8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2021-09-02T17:11:00Z</cp:lastPrinted>
  <dcterms:created xsi:type="dcterms:W3CDTF">2021-09-02T17:09:32Z</dcterms:created>
  <dcterms:modified xsi:type="dcterms:W3CDTF">2021-09-02T17:11:09Z</dcterms:modified>
</cp:coreProperties>
</file>